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bsho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23" i="1" s="1"/>
  <c r="M20" i="1" l="1"/>
  <c r="M18" i="1"/>
  <c r="M7" i="1"/>
  <c r="M21" i="1"/>
  <c r="M22" i="1"/>
  <c r="M12" i="1"/>
  <c r="M6" i="1"/>
  <c r="M10" i="1"/>
  <c r="M19" i="1"/>
  <c r="M24" i="1"/>
  <c r="M9" i="1"/>
  <c r="M11" i="1"/>
  <c r="M25" i="1"/>
  <c r="M8" i="1"/>
  <c r="M15" i="1"/>
  <c r="M17" i="1"/>
  <c r="M14" i="1"/>
</calcChain>
</file>

<file path=xl/sharedStrings.xml><?xml version="1.0" encoding="utf-8"?>
<sst xmlns="http://schemas.openxmlformats.org/spreadsheetml/2006/main" count="24" uniqueCount="24">
  <si>
    <t>open</t>
  </si>
  <si>
    <t>Low</t>
  </si>
  <si>
    <t>High</t>
  </si>
  <si>
    <t>Close</t>
  </si>
  <si>
    <t>R9</t>
  </si>
  <si>
    <t>R8</t>
  </si>
  <si>
    <t>R7</t>
  </si>
  <si>
    <t>R5</t>
  </si>
  <si>
    <t>R4</t>
  </si>
  <si>
    <t>R3</t>
  </si>
  <si>
    <t>R2</t>
  </si>
  <si>
    <t>R1</t>
  </si>
  <si>
    <t>Daily</t>
  </si>
  <si>
    <t>PP</t>
  </si>
  <si>
    <t>S1</t>
  </si>
  <si>
    <t>S2</t>
  </si>
  <si>
    <t>S3</t>
  </si>
  <si>
    <t>S4</t>
  </si>
  <si>
    <t>S5</t>
  </si>
  <si>
    <t>S6</t>
  </si>
  <si>
    <t>S7</t>
  </si>
  <si>
    <t>S9</t>
  </si>
  <si>
    <t>R6</t>
  </si>
  <si>
    <t>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</si>
</sst>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M29"/>
  <sheetViews>
    <sheetView tabSelected="1" topLeftCell="B11" workbookViewId="0">
      <selection activeCell="I17" sqref="I17"/>
    </sheetView>
  </sheetViews>
  <sheetFormatPr defaultRowHeight="15" x14ac:dyDescent="0.25"/>
  <cols>
    <col min="8" max="8" width="12" customWidth="1"/>
    <col min="9" max="9" width="18.28515625" customWidth="1"/>
    <col min="11" max="11" width="9.140625" customWidth="1"/>
    <col min="12" max="13" width="18.28515625" customWidth="1"/>
  </cols>
  <sheetData>
    <row r="6" spans="8:13" x14ac:dyDescent="0.25">
      <c r="K6" s="5"/>
      <c r="L6" s="6" t="s">
        <v>4</v>
      </c>
      <c r="M6" s="6">
        <f>M16+((I16-I17)*1.55)</f>
        <v>5975783.333333333</v>
      </c>
    </row>
    <row r="7" spans="8:13" x14ac:dyDescent="0.25">
      <c r="K7" s="9"/>
      <c r="L7" s="2" t="s">
        <v>5</v>
      </c>
      <c r="M7" s="2">
        <f>M16+((I16-I17)*1.34)</f>
        <v>5971793.333333333</v>
      </c>
    </row>
    <row r="8" spans="8:13" x14ac:dyDescent="0.25">
      <c r="K8" s="8"/>
      <c r="L8" s="3" t="s">
        <v>6</v>
      </c>
      <c r="M8" s="3">
        <f>M16+(I16-I17)</f>
        <v>5965333.333333333</v>
      </c>
    </row>
    <row r="9" spans="8:13" x14ac:dyDescent="0.25">
      <c r="K9" s="9"/>
      <c r="L9" s="2" t="s">
        <v>22</v>
      </c>
      <c r="M9" s="2">
        <f>M16+((I16-I17)*0.88)</f>
        <v>5963053.333333333</v>
      </c>
    </row>
    <row r="10" spans="8:13" x14ac:dyDescent="0.25">
      <c r="K10" s="8"/>
      <c r="L10" s="3" t="s">
        <v>7</v>
      </c>
      <c r="M10" s="3">
        <f>M16+((I16-I17)*0.786)</f>
        <v>5961267.333333333</v>
      </c>
    </row>
    <row r="11" spans="8:13" x14ac:dyDescent="0.25">
      <c r="K11" s="9"/>
      <c r="L11" s="2" t="s">
        <v>8</v>
      </c>
      <c r="M11" s="2">
        <f>M16+((I16-I17)*0.618)</f>
        <v>5958075.333333333</v>
      </c>
    </row>
    <row r="12" spans="8:13" x14ac:dyDescent="0.25">
      <c r="K12" s="8"/>
      <c r="L12" s="3" t="s">
        <v>9</v>
      </c>
      <c r="M12" s="3">
        <f>M16+((I16-I17)*0.486)</f>
        <v>5955567.333333333</v>
      </c>
    </row>
    <row r="13" spans="8:13" ht="15" hidden="1" customHeight="1" x14ac:dyDescent="0.25">
      <c r="K13" s="4"/>
      <c r="L13" s="4"/>
      <c r="M13" s="4"/>
    </row>
    <row r="14" spans="8:13" ht="30" customHeight="1" x14ac:dyDescent="0.25">
      <c r="H14" s="1" t="s">
        <v>0</v>
      </c>
      <c r="I14" s="1">
        <v>5940000</v>
      </c>
      <c r="K14" s="9"/>
      <c r="L14" s="2" t="s">
        <v>10</v>
      </c>
      <c r="M14" s="2">
        <f>M16+((I16-I17)*0.382)</f>
        <v>5953591.333333333</v>
      </c>
    </row>
    <row r="15" spans="8:13" ht="29.25" customHeight="1" x14ac:dyDescent="0.25">
      <c r="H15" s="1" t="s">
        <v>3</v>
      </c>
      <c r="I15" s="1">
        <v>5950000</v>
      </c>
      <c r="K15" s="8"/>
      <c r="L15" s="3" t="s">
        <v>11</v>
      </c>
      <c r="M15" s="3">
        <f>M16+((I16-I17)*0.236)</f>
        <v>5950817.333333333</v>
      </c>
    </row>
    <row r="16" spans="8:13" ht="30" customHeight="1" x14ac:dyDescent="0.25">
      <c r="H16" s="1" t="s">
        <v>2</v>
      </c>
      <c r="I16" s="1">
        <v>5954000</v>
      </c>
      <c r="K16" s="6" t="s">
        <v>12</v>
      </c>
      <c r="L16" s="7" t="s">
        <v>13</v>
      </c>
      <c r="M16" s="6">
        <f>(I15+I16+I17)/3</f>
        <v>5946333.333333333</v>
      </c>
    </row>
    <row r="17" spans="8:13" ht="30" customHeight="1" x14ac:dyDescent="0.25">
      <c r="H17" s="1" t="s">
        <v>1</v>
      </c>
      <c r="I17" s="1">
        <v>5935000</v>
      </c>
      <c r="K17" s="8"/>
      <c r="L17" s="3" t="s">
        <v>14</v>
      </c>
      <c r="M17" s="3">
        <f>M16-((I16-I17)*0.236)</f>
        <v>5941849.333333333</v>
      </c>
    </row>
    <row r="18" spans="8:13" ht="30" customHeight="1" x14ac:dyDescent="0.25">
      <c r="K18" s="9"/>
      <c r="L18" s="2" t="s">
        <v>15</v>
      </c>
      <c r="M18" s="2">
        <f>M16-((I16-I17)*0.382)</f>
        <v>5939075.333333333</v>
      </c>
    </row>
    <row r="19" spans="8:13" x14ac:dyDescent="0.25">
      <c r="K19" s="8"/>
      <c r="L19" s="3" t="s">
        <v>16</v>
      </c>
      <c r="M19" s="3">
        <f>M16-((I16-I17)*0.486)</f>
        <v>5937099.333333333</v>
      </c>
    </row>
    <row r="20" spans="8:13" x14ac:dyDescent="0.25">
      <c r="K20" s="9"/>
      <c r="L20" s="2" t="s">
        <v>17</v>
      </c>
      <c r="M20" s="2">
        <f>M16-((I16-I17)*0.618)</f>
        <v>5934591.333333333</v>
      </c>
    </row>
    <row r="21" spans="8:13" x14ac:dyDescent="0.25">
      <c r="K21" s="8"/>
      <c r="L21" s="3" t="s">
        <v>18</v>
      </c>
      <c r="M21" s="3">
        <f>M16-((I16-I17)*0.786)</f>
        <v>5931399.333333333</v>
      </c>
    </row>
    <row r="22" spans="8:13" x14ac:dyDescent="0.25">
      <c r="K22" s="9"/>
      <c r="L22" s="2" t="s">
        <v>19</v>
      </c>
      <c r="M22" s="2">
        <f>M16-((I16-I17)*0.88)</f>
        <v>5929613.333333333</v>
      </c>
    </row>
    <row r="23" spans="8:13" x14ac:dyDescent="0.25">
      <c r="K23" s="8"/>
      <c r="L23" s="3" t="s">
        <v>20</v>
      </c>
      <c r="M23" s="3">
        <f>M16-(I16-I17)</f>
        <v>5927333.333333333</v>
      </c>
    </row>
    <row r="24" spans="8:13" x14ac:dyDescent="0.25">
      <c r="K24" s="9"/>
      <c r="L24" s="2" t="s">
        <v>23</v>
      </c>
      <c r="M24" s="2">
        <f>M16-((I16-I17)*1.34)</f>
        <v>5920873.333333333</v>
      </c>
    </row>
    <row r="25" spans="8:13" x14ac:dyDescent="0.25">
      <c r="K25" s="5"/>
      <c r="L25" s="6" t="s">
        <v>21</v>
      </c>
      <c r="M25" s="6">
        <f>M16-((I16-I17)*1.55)</f>
        <v>5916883.333333333</v>
      </c>
    </row>
    <row r="26" spans="8:13" x14ac:dyDescent="0.25">
      <c r="K26" s="4"/>
      <c r="L26" s="4"/>
      <c r="M26" s="4"/>
    </row>
    <row r="27" spans="8:13" x14ac:dyDescent="0.25">
      <c r="K27" s="4"/>
      <c r="L27" s="4"/>
      <c r="M27" s="4"/>
    </row>
    <row r="28" spans="8:13" x14ac:dyDescent="0.25">
      <c r="K28" s="4"/>
      <c r="L28" s="4"/>
      <c r="M28" s="4"/>
    </row>
    <row r="29" spans="8:13" x14ac:dyDescent="0.25">
      <c r="K29" s="4"/>
      <c r="L29" s="4"/>
      <c r="M29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abshode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2022-06-06T13:39:07Z</dcterms:modified>
</cp:coreProperties>
</file>